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07\Конкурс  - Наше село\отчеты\"/>
    </mc:Choice>
  </mc:AlternateContent>
  <bookViews>
    <workbookView xWindow="0" yWindow="0" windowWidth="28800" windowHeight="12435"/>
  </bookViews>
  <sheets>
    <sheet name="2020 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N21" i="2" l="1"/>
  <c r="O21" i="2"/>
  <c r="M21" i="2"/>
  <c r="M19" i="2"/>
  <c r="L17" i="2"/>
  <c r="K17" i="2"/>
  <c r="J17" i="2"/>
  <c r="L12" i="2"/>
  <c r="K12" i="2"/>
  <c r="J12" i="2" s="1"/>
  <c r="L11" i="2"/>
  <c r="K11" i="2"/>
  <c r="J11" i="2"/>
  <c r="L10" i="2"/>
  <c r="K10" i="2"/>
  <c r="J10" i="2" l="1"/>
  <c r="M18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7" i="2"/>
  <c r="C18" i="2"/>
  <c r="L9" i="2" l="1"/>
  <c r="L14" i="2"/>
  <c r="L15" i="2"/>
  <c r="L16" i="2"/>
  <c r="L18" i="2"/>
  <c r="L20" i="2"/>
  <c r="K8" i="2"/>
  <c r="J8" i="2" s="1"/>
  <c r="K9" i="2"/>
  <c r="K14" i="2"/>
  <c r="J14" i="2" s="1"/>
  <c r="K15" i="2"/>
  <c r="J15" i="2" s="1"/>
  <c r="K16" i="2"/>
  <c r="J16" i="2" s="1"/>
  <c r="K18" i="2"/>
  <c r="J18" i="2" s="1"/>
  <c r="K19" i="2"/>
  <c r="J19" i="2" s="1"/>
  <c r="K20" i="2"/>
  <c r="J20" i="2" s="1"/>
  <c r="F21" i="2"/>
  <c r="C9" i="2"/>
  <c r="C8" i="2"/>
  <c r="C7" i="2"/>
  <c r="C11" i="2"/>
  <c r="C12" i="2"/>
  <c r="C13" i="2"/>
  <c r="C14" i="2"/>
  <c r="C15" i="2"/>
  <c r="C16" i="2"/>
  <c r="C17" i="2"/>
  <c r="C19" i="2"/>
  <c r="C20" i="2"/>
  <c r="C10" i="2"/>
  <c r="J9" i="2" l="1"/>
  <c r="K21" i="2"/>
  <c r="L21" i="2"/>
  <c r="G21" i="2"/>
  <c r="J21" i="2" l="1"/>
  <c r="H21" i="2"/>
  <c r="I21" i="2"/>
  <c r="D21" i="2"/>
  <c r="E21" i="2"/>
  <c r="C21" i="2"/>
</calcChain>
</file>

<file path=xl/sharedStrings.xml><?xml version="1.0" encoding="utf-8"?>
<sst xmlns="http://schemas.openxmlformats.org/spreadsheetml/2006/main" count="35" uniqueCount="26">
  <si>
    <t>Всего</t>
  </si>
  <si>
    <t>местный бюджет</t>
  </si>
  <si>
    <t>Наименование проекта</t>
  </si>
  <si>
    <t xml:space="preserve">Всего </t>
  </si>
  <si>
    <t>Предусмотрено средств на реализацию проекта, руб.</t>
  </si>
  <si>
    <t>Использовано средств на реализацию проекта, руб.</t>
  </si>
  <si>
    <t>№ п/п</t>
  </si>
  <si>
    <t>Ремонт автомобильной дороги местного значения в д.Пойкино по улицам  Труда и Садовой (МО "Большекибьинское")</t>
  </si>
  <si>
    <t>Ремонт дороги по ул.Школьная в с.Большая Уча (МО "Большеучинское")</t>
  </si>
  <si>
    <t>Ремонт части дороги при въезде на ст.Керамик до ул.Кирпичной (МО "Горнякское")</t>
  </si>
  <si>
    <t>Устройство дорожной одежды автомобильной дороги по ул.Верхняя д.Кватчи" (МО "Кватчинское")</t>
  </si>
  <si>
    <t>Устройство дорожной одежды автомобильных дорог по ул.Южная, Молодежная, Заречная д.Водзя (МО "Кватчинское")</t>
  </si>
  <si>
    <t>Ремонт дороги по улице Центральная в д. Подгорная (МО "Мельниковское")</t>
  </si>
  <si>
    <t>Ремонт автомобильной дороги по ул.Центральная д.Трактор (МО "Можгинское")</t>
  </si>
  <si>
    <t>Ремонт автомобильной дороги по ул.Садовая  д.Старые Какси (МО "Можгинское")</t>
  </si>
  <si>
    <t>Ремонт автомобильной дороги по ул.Кинягильская с.Можга (МО "Можгинское")</t>
  </si>
  <si>
    <t>Ремонт дорог в с.Поршур  (МО "Нышинское")</t>
  </si>
  <si>
    <t>Ремонт дороги по улице Киршина  д.Ныша (МО "Нышинское")</t>
  </si>
  <si>
    <t>Приобретение и установка детского игрового оборудования по ул.Заречная и Фалалеева в д.Пазял (МО "Пазяльское")</t>
  </si>
  <si>
    <t>Приобретение щебня для ремонта дороги по ул.Парковой д.Пазял  (МО "Пазяльское")</t>
  </si>
  <si>
    <t>Ремонт дороги по ул.Сиреневая в д.Удмурт Сюгаил (МО "Сюгаильское")</t>
  </si>
  <si>
    <t>внебюджет</t>
  </si>
  <si>
    <t>Сумма контракта по результатам торгов</t>
  </si>
  <si>
    <t>Экономия по торгам, руб.</t>
  </si>
  <si>
    <t>Использовано дополнительно (экономия)</t>
  </si>
  <si>
    <t>Отчет о реализации проектов инициативного бюджетирования "Наше село"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</si>
</sst>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abSelected="1" zoomScaleNormal="100" workbookViewId="0">
      <pane ySplit="6" topLeftCell="A10" activePane="bottomLeft" state="frozen"/>
      <selection pane="bottomLeft" activeCell="K21" sqref="K21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4" width="12.140625" customWidth="1"/>
    <col min="5" max="5" width="12" customWidth="1"/>
    <col min="6" max="6" width="15.5703125" customWidth="1"/>
    <col min="7" max="7" width="14.85546875" customWidth="1"/>
    <col min="8" max="8" width="14.140625" customWidth="1"/>
    <col min="9" max="9" width="12.85546875" customWidth="1"/>
    <col min="10" max="11" width="13.140625" customWidth="1"/>
    <col min="12" max="12" width="11.7109375" customWidth="1"/>
    <col min="13" max="13" width="19.5703125" customWidth="1"/>
  </cols>
  <sheetData>
    <row r="2" spans="1:15" ht="18.75" x14ac:dyDescent="0.3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18.75" x14ac:dyDescent="0.3">
      <c r="C3" s="5"/>
      <c r="D3" s="5"/>
      <c r="E3" s="5"/>
      <c r="F3" s="20"/>
      <c r="G3" s="5"/>
      <c r="H3" s="5"/>
      <c r="I3" s="5"/>
      <c r="J3" s="5"/>
      <c r="K3" s="5"/>
      <c r="L3" s="10"/>
      <c r="M3" s="5"/>
    </row>
    <row r="4" spans="1:15" ht="18.75" x14ac:dyDescent="0.3">
      <c r="C4" s="7"/>
      <c r="D4" s="7"/>
      <c r="E4" s="7"/>
      <c r="F4" s="21"/>
      <c r="G4" s="7"/>
      <c r="H4" s="7"/>
      <c r="I4" s="7"/>
      <c r="J4" s="7"/>
      <c r="K4" s="7"/>
      <c r="L4" s="11"/>
      <c r="M4" s="7"/>
    </row>
    <row r="5" spans="1:15" ht="45" customHeight="1" x14ac:dyDescent="0.25">
      <c r="A5" s="36" t="s">
        <v>6</v>
      </c>
      <c r="B5" s="40" t="s">
        <v>2</v>
      </c>
      <c r="C5" s="38" t="s">
        <v>4</v>
      </c>
      <c r="D5" s="39"/>
      <c r="E5" s="39"/>
      <c r="F5" s="40" t="s">
        <v>22</v>
      </c>
      <c r="G5" s="35" t="s">
        <v>5</v>
      </c>
      <c r="H5" s="35"/>
      <c r="I5" s="35"/>
      <c r="J5" s="35" t="s">
        <v>23</v>
      </c>
      <c r="K5" s="35"/>
      <c r="L5" s="35"/>
      <c r="M5" s="38" t="s">
        <v>24</v>
      </c>
      <c r="N5" s="39"/>
      <c r="O5" s="42"/>
    </row>
    <row r="6" spans="1:15" ht="33.75" customHeight="1" x14ac:dyDescent="0.25">
      <c r="A6" s="37"/>
      <c r="B6" s="41"/>
      <c r="C6" s="1" t="s">
        <v>0</v>
      </c>
      <c r="D6" s="1" t="s">
        <v>1</v>
      </c>
      <c r="E6" s="1" t="s">
        <v>21</v>
      </c>
      <c r="F6" s="41"/>
      <c r="G6" s="1" t="s">
        <v>0</v>
      </c>
      <c r="H6" s="1" t="s">
        <v>1</v>
      </c>
      <c r="I6" s="1" t="s">
        <v>21</v>
      </c>
      <c r="J6" s="1" t="s">
        <v>0</v>
      </c>
      <c r="K6" s="1" t="s">
        <v>1</v>
      </c>
      <c r="L6" s="12" t="s">
        <v>21</v>
      </c>
      <c r="M6" s="25" t="s">
        <v>0</v>
      </c>
      <c r="N6" s="25" t="s">
        <v>1</v>
      </c>
      <c r="O6" s="25" t="s">
        <v>21</v>
      </c>
    </row>
    <row r="7" spans="1:15" ht="47.25" customHeight="1" x14ac:dyDescent="0.25">
      <c r="A7" s="13">
        <v>1</v>
      </c>
      <c r="B7" s="14" t="s">
        <v>7</v>
      </c>
      <c r="C7" s="3">
        <f t="shared" ref="C7:C20" si="0">D7+E7</f>
        <v>1203517</v>
      </c>
      <c r="D7" s="3">
        <v>1000000</v>
      </c>
      <c r="E7" s="3">
        <v>203517</v>
      </c>
      <c r="F7" s="22">
        <v>1203517</v>
      </c>
      <c r="G7" s="22">
        <f>H7+I7</f>
        <v>1203517</v>
      </c>
      <c r="H7" s="3">
        <v>1000000</v>
      </c>
      <c r="I7" s="3">
        <v>203517</v>
      </c>
      <c r="J7" s="26">
        <v>0</v>
      </c>
      <c r="K7" s="26">
        <v>0</v>
      </c>
      <c r="L7" s="26">
        <v>0</v>
      </c>
      <c r="M7" s="2"/>
      <c r="N7" s="30"/>
      <c r="O7" s="30"/>
    </row>
    <row r="8" spans="1:15" ht="34.5" customHeight="1" x14ac:dyDescent="0.25">
      <c r="A8" s="13">
        <v>2</v>
      </c>
      <c r="B8" s="15" t="s">
        <v>8</v>
      </c>
      <c r="C8" s="3">
        <f t="shared" si="0"/>
        <v>1103631</v>
      </c>
      <c r="D8" s="3">
        <v>1000000</v>
      </c>
      <c r="E8" s="3">
        <v>103631</v>
      </c>
      <c r="F8" s="22">
        <v>998665.84</v>
      </c>
      <c r="G8" s="22">
        <f t="shared" ref="G8:G20" si="1">H8+I8</f>
        <v>998665.84</v>
      </c>
      <c r="H8" s="22">
        <v>895034.84</v>
      </c>
      <c r="I8" s="22">
        <v>103631</v>
      </c>
      <c r="J8" s="22">
        <f>K8+L8</f>
        <v>104965.16000000003</v>
      </c>
      <c r="K8" s="22">
        <f t="shared" ref="K8:L12" si="2">D8-H8</f>
        <v>104965.16000000003</v>
      </c>
      <c r="L8" s="22">
        <f>E8-I8</f>
        <v>0</v>
      </c>
      <c r="M8" s="2"/>
      <c r="N8" s="30"/>
      <c r="O8" s="30"/>
    </row>
    <row r="9" spans="1:15" ht="42.75" customHeight="1" x14ac:dyDescent="0.25">
      <c r="A9" s="13">
        <v>3</v>
      </c>
      <c r="B9" s="14" t="s">
        <v>9</v>
      </c>
      <c r="C9" s="3">
        <f t="shared" si="0"/>
        <v>1097316</v>
      </c>
      <c r="D9" s="3">
        <v>997000</v>
      </c>
      <c r="E9" s="3">
        <v>100316</v>
      </c>
      <c r="F9" s="22">
        <v>1080098.82</v>
      </c>
      <c r="G9" s="22">
        <f t="shared" si="1"/>
        <v>1080098.8199999998</v>
      </c>
      <c r="H9" s="22">
        <v>979782.82</v>
      </c>
      <c r="I9" s="22">
        <v>100316</v>
      </c>
      <c r="J9" s="22">
        <f>K9+L9</f>
        <v>17217.180000000051</v>
      </c>
      <c r="K9" s="22">
        <f t="shared" si="2"/>
        <v>17217.180000000051</v>
      </c>
      <c r="L9" s="22">
        <f t="shared" si="2"/>
        <v>0</v>
      </c>
      <c r="M9" s="2"/>
      <c r="N9" s="30"/>
      <c r="O9" s="30"/>
    </row>
    <row r="10" spans="1:15" ht="44.25" customHeight="1" x14ac:dyDescent="0.25">
      <c r="A10" s="13">
        <v>4</v>
      </c>
      <c r="B10" s="14" t="s">
        <v>10</v>
      </c>
      <c r="C10" s="3">
        <f t="shared" si="0"/>
        <v>1307187</v>
      </c>
      <c r="D10" s="3">
        <v>1000000</v>
      </c>
      <c r="E10" s="3">
        <v>307187</v>
      </c>
      <c r="F10" s="22">
        <v>1294115.1200000001</v>
      </c>
      <c r="G10" s="22">
        <f t="shared" si="1"/>
        <v>1294115.1200000001</v>
      </c>
      <c r="H10" s="22">
        <v>986928.12</v>
      </c>
      <c r="I10" s="22">
        <v>307187</v>
      </c>
      <c r="J10" s="22">
        <f>K10+L10</f>
        <v>13071.880000000005</v>
      </c>
      <c r="K10" s="22">
        <f t="shared" si="2"/>
        <v>13071.880000000005</v>
      </c>
      <c r="L10" s="22">
        <f t="shared" si="2"/>
        <v>0</v>
      </c>
      <c r="M10" s="2"/>
      <c r="N10" s="30"/>
      <c r="O10" s="30"/>
    </row>
    <row r="11" spans="1:15" ht="45" customHeight="1" x14ac:dyDescent="0.25">
      <c r="A11" s="13">
        <v>5</v>
      </c>
      <c r="B11" s="14" t="s">
        <v>11</v>
      </c>
      <c r="C11" s="3">
        <f t="shared" si="0"/>
        <v>730772</v>
      </c>
      <c r="D11" s="3">
        <v>650387</v>
      </c>
      <c r="E11" s="3">
        <v>80385</v>
      </c>
      <c r="F11" s="22">
        <v>730772</v>
      </c>
      <c r="G11" s="22">
        <f t="shared" si="1"/>
        <v>730772</v>
      </c>
      <c r="H11" s="3">
        <v>650387</v>
      </c>
      <c r="I11" s="3">
        <v>80385</v>
      </c>
      <c r="J11" s="22">
        <f>K11+L11</f>
        <v>0</v>
      </c>
      <c r="K11" s="22">
        <f t="shared" si="2"/>
        <v>0</v>
      </c>
      <c r="L11" s="22">
        <f t="shared" si="2"/>
        <v>0</v>
      </c>
      <c r="M11" s="3"/>
      <c r="N11" s="30"/>
      <c r="O11" s="30"/>
    </row>
    <row r="12" spans="1:15" ht="33" customHeight="1" x14ac:dyDescent="0.25">
      <c r="A12" s="13">
        <v>6</v>
      </c>
      <c r="B12" s="15" t="s">
        <v>12</v>
      </c>
      <c r="C12" s="3">
        <f t="shared" si="0"/>
        <v>1104560</v>
      </c>
      <c r="D12" s="3">
        <v>1000000</v>
      </c>
      <c r="E12" s="3">
        <v>104560</v>
      </c>
      <c r="F12" s="22">
        <v>1104560</v>
      </c>
      <c r="G12" s="22">
        <f t="shared" si="1"/>
        <v>1104560</v>
      </c>
      <c r="H12" s="3">
        <v>1000000</v>
      </c>
      <c r="I12" s="3">
        <v>104560</v>
      </c>
      <c r="J12" s="22">
        <f>K12+L12</f>
        <v>0</v>
      </c>
      <c r="K12" s="22">
        <f t="shared" si="2"/>
        <v>0</v>
      </c>
      <c r="L12" s="22">
        <f t="shared" si="2"/>
        <v>0</v>
      </c>
      <c r="M12" s="8"/>
      <c r="N12" s="30"/>
      <c r="O12" s="30"/>
    </row>
    <row r="13" spans="1:15" ht="30.75" customHeight="1" x14ac:dyDescent="0.25">
      <c r="A13" s="13">
        <v>7</v>
      </c>
      <c r="B13" s="14" t="s">
        <v>13</v>
      </c>
      <c r="C13" s="3">
        <f t="shared" si="0"/>
        <v>1103398</v>
      </c>
      <c r="D13" s="3">
        <v>1000000</v>
      </c>
      <c r="E13" s="3">
        <v>103398</v>
      </c>
      <c r="F13" s="22">
        <v>1103398</v>
      </c>
      <c r="G13" s="22">
        <f t="shared" si="1"/>
        <v>1103398</v>
      </c>
      <c r="H13" s="3">
        <v>1000000</v>
      </c>
      <c r="I13" s="3">
        <v>103398</v>
      </c>
      <c r="J13" s="26">
        <v>0</v>
      </c>
      <c r="K13" s="26">
        <v>0</v>
      </c>
      <c r="L13" s="26">
        <v>0</v>
      </c>
      <c r="M13" s="8"/>
      <c r="N13" s="30"/>
      <c r="O13" s="30"/>
    </row>
    <row r="14" spans="1:15" ht="32.25" customHeight="1" x14ac:dyDescent="0.25">
      <c r="A14" s="13">
        <v>8</v>
      </c>
      <c r="B14" s="15" t="s">
        <v>14</v>
      </c>
      <c r="C14" s="3">
        <f t="shared" si="0"/>
        <v>1203808</v>
      </c>
      <c r="D14" s="3">
        <v>1000000</v>
      </c>
      <c r="E14" s="3">
        <v>203808</v>
      </c>
      <c r="F14" s="22">
        <v>1143520</v>
      </c>
      <c r="G14" s="22">
        <f t="shared" si="1"/>
        <v>1143520</v>
      </c>
      <c r="H14" s="22">
        <v>939712</v>
      </c>
      <c r="I14" s="22">
        <v>203808</v>
      </c>
      <c r="J14" s="22">
        <f>K14+L14</f>
        <v>60288</v>
      </c>
      <c r="K14" s="22">
        <f t="shared" ref="K14:L17" si="3">D14-H14</f>
        <v>60288</v>
      </c>
      <c r="L14" s="22">
        <f t="shared" si="3"/>
        <v>0</v>
      </c>
      <c r="M14" s="8"/>
      <c r="N14" s="30"/>
      <c r="O14" s="30"/>
    </row>
    <row r="15" spans="1:15" ht="33" customHeight="1" x14ac:dyDescent="0.25">
      <c r="A15" s="13">
        <v>9</v>
      </c>
      <c r="B15" s="15" t="s">
        <v>15</v>
      </c>
      <c r="C15" s="3">
        <f t="shared" si="0"/>
        <v>1103398</v>
      </c>
      <c r="D15" s="3">
        <v>1000000</v>
      </c>
      <c r="E15" s="3">
        <v>103398</v>
      </c>
      <c r="F15" s="22">
        <v>700080</v>
      </c>
      <c r="G15" s="22">
        <f t="shared" si="1"/>
        <v>700080</v>
      </c>
      <c r="H15" s="22">
        <v>634476.41</v>
      </c>
      <c r="I15" s="22">
        <v>65603.59</v>
      </c>
      <c r="J15" s="22">
        <f t="shared" ref="J15:J17" si="4">K15+L15</f>
        <v>403318</v>
      </c>
      <c r="K15" s="22">
        <f t="shared" si="3"/>
        <v>365523.58999999997</v>
      </c>
      <c r="L15" s="22">
        <f t="shared" si="3"/>
        <v>37794.410000000003</v>
      </c>
      <c r="M15" s="8"/>
      <c r="N15" s="30"/>
      <c r="O15" s="30"/>
    </row>
    <row r="16" spans="1:15" ht="19.5" customHeight="1" x14ac:dyDescent="0.25">
      <c r="A16" s="13">
        <v>10</v>
      </c>
      <c r="B16" s="15" t="s">
        <v>16</v>
      </c>
      <c r="C16" s="3">
        <f t="shared" si="0"/>
        <v>1400000</v>
      </c>
      <c r="D16" s="3">
        <v>1000000</v>
      </c>
      <c r="E16" s="3">
        <v>400000</v>
      </c>
      <c r="F16" s="22">
        <v>1393000</v>
      </c>
      <c r="G16" s="22">
        <f t="shared" si="1"/>
        <v>1393000</v>
      </c>
      <c r="H16" s="3">
        <v>993000</v>
      </c>
      <c r="I16" s="3">
        <v>400000</v>
      </c>
      <c r="J16" s="22">
        <f t="shared" si="4"/>
        <v>7000</v>
      </c>
      <c r="K16" s="22">
        <f t="shared" si="3"/>
        <v>7000</v>
      </c>
      <c r="L16" s="22">
        <f t="shared" si="3"/>
        <v>0</v>
      </c>
      <c r="M16" s="8"/>
      <c r="N16" s="30"/>
      <c r="O16" s="30"/>
    </row>
    <row r="17" spans="1:15" ht="30" customHeight="1" x14ac:dyDescent="0.25">
      <c r="A17" s="13">
        <v>11</v>
      </c>
      <c r="B17" s="14" t="s">
        <v>17</v>
      </c>
      <c r="C17" s="3">
        <f t="shared" si="0"/>
        <v>1148532</v>
      </c>
      <c r="D17" s="3">
        <v>1000000</v>
      </c>
      <c r="E17" s="3">
        <v>148532</v>
      </c>
      <c r="F17" s="22">
        <v>1148532</v>
      </c>
      <c r="G17" s="22">
        <f t="shared" si="1"/>
        <v>1148532</v>
      </c>
      <c r="H17" s="3">
        <v>1000000</v>
      </c>
      <c r="I17" s="3">
        <v>148532</v>
      </c>
      <c r="J17" s="22">
        <f t="shared" si="4"/>
        <v>0</v>
      </c>
      <c r="K17" s="22">
        <f t="shared" si="3"/>
        <v>0</v>
      </c>
      <c r="L17" s="22">
        <f t="shared" si="3"/>
        <v>0</v>
      </c>
      <c r="M17" s="8"/>
      <c r="N17" s="30"/>
      <c r="O17" s="30"/>
    </row>
    <row r="18" spans="1:15" ht="46.5" customHeight="1" x14ac:dyDescent="0.25">
      <c r="A18" s="27">
        <v>12</v>
      </c>
      <c r="B18" s="28" t="s">
        <v>18</v>
      </c>
      <c r="C18" s="29">
        <f t="shared" si="0"/>
        <v>240000</v>
      </c>
      <c r="D18" s="29">
        <v>220000</v>
      </c>
      <c r="E18" s="29">
        <v>20000</v>
      </c>
      <c r="F18" s="24">
        <v>237600</v>
      </c>
      <c r="G18" s="24">
        <f t="shared" si="1"/>
        <v>237600</v>
      </c>
      <c r="H18" s="29">
        <v>217800</v>
      </c>
      <c r="I18" s="29">
        <v>19800</v>
      </c>
      <c r="J18" s="24">
        <f>K18+L18</f>
        <v>2400</v>
      </c>
      <c r="K18" s="24">
        <f t="shared" ref="K18:L20" si="5">D18-H18</f>
        <v>2200</v>
      </c>
      <c r="L18" s="24">
        <f t="shared" si="5"/>
        <v>200</v>
      </c>
      <c r="M18" s="31">
        <f>N18+O18</f>
        <v>200</v>
      </c>
      <c r="N18" s="32">
        <v>0</v>
      </c>
      <c r="O18" s="32">
        <v>200</v>
      </c>
    </row>
    <row r="19" spans="1:15" ht="32.25" customHeight="1" x14ac:dyDescent="0.25">
      <c r="A19" s="13">
        <v>13</v>
      </c>
      <c r="B19" s="15" t="s">
        <v>19</v>
      </c>
      <c r="C19" s="3">
        <f t="shared" si="0"/>
        <v>580000</v>
      </c>
      <c r="D19" s="3">
        <v>500000</v>
      </c>
      <c r="E19" s="3">
        <v>80000</v>
      </c>
      <c r="F19" s="22">
        <v>491100</v>
      </c>
      <c r="G19" s="22">
        <f t="shared" si="1"/>
        <v>491100</v>
      </c>
      <c r="H19" s="22">
        <v>423360</v>
      </c>
      <c r="I19" s="22">
        <v>67740</v>
      </c>
      <c r="J19" s="24">
        <f t="shared" ref="J19:J20" si="6">K19+L19</f>
        <v>88900</v>
      </c>
      <c r="K19" s="22">
        <f t="shared" si="5"/>
        <v>76640</v>
      </c>
      <c r="L19" s="22">
        <v>12260</v>
      </c>
      <c r="M19" s="31">
        <f>N19+O19</f>
        <v>12260</v>
      </c>
      <c r="N19" s="33">
        <v>0</v>
      </c>
      <c r="O19" s="33">
        <v>12260</v>
      </c>
    </row>
    <row r="20" spans="1:15" ht="29.25" customHeight="1" x14ac:dyDescent="0.25">
      <c r="A20" s="13">
        <v>14</v>
      </c>
      <c r="B20" s="14" t="s">
        <v>20</v>
      </c>
      <c r="C20" s="3">
        <f t="shared" si="0"/>
        <v>1147369</v>
      </c>
      <c r="D20" s="3">
        <v>1000000</v>
      </c>
      <c r="E20" s="3">
        <v>147369</v>
      </c>
      <c r="F20" s="22">
        <v>1147369</v>
      </c>
      <c r="G20" s="22">
        <f t="shared" si="1"/>
        <v>1147369</v>
      </c>
      <c r="H20" s="3">
        <v>1000000</v>
      </c>
      <c r="I20" s="3">
        <v>147369</v>
      </c>
      <c r="J20" s="24">
        <f t="shared" si="6"/>
        <v>0</v>
      </c>
      <c r="K20" s="22">
        <f t="shared" si="5"/>
        <v>0</v>
      </c>
      <c r="L20" s="22">
        <f t="shared" si="5"/>
        <v>0</v>
      </c>
      <c r="M20" s="3"/>
      <c r="N20" s="30"/>
      <c r="O20" s="30"/>
    </row>
    <row r="21" spans="1:15" ht="23.25" customHeight="1" x14ac:dyDescent="0.25">
      <c r="A21" s="16"/>
      <c r="B21" s="17" t="s">
        <v>3</v>
      </c>
      <c r="C21" s="9">
        <f>SUM(C7:C20)</f>
        <v>14473488</v>
      </c>
      <c r="D21" s="9">
        <f t="shared" ref="D21:E21" si="7">D7+D8+D9+D10+D11+D12+D20+D13+D14+D15+D16+D17+D18+D19</f>
        <v>12367387</v>
      </c>
      <c r="E21" s="9">
        <f t="shared" si="7"/>
        <v>2106101</v>
      </c>
      <c r="F21" s="23">
        <f>SUM(F7:F20)</f>
        <v>13776327.780000001</v>
      </c>
      <c r="G21" s="23">
        <f>G7+G8+G9+G10+G11+G12+G20+G13+G14+G15+G16+G17+G18+G19</f>
        <v>13776327.779999999</v>
      </c>
      <c r="H21" s="23">
        <f t="shared" ref="H21" si="8">H7+H8+H9+H10+H11+H12+H20+H13+H14+H15+H16+H17+H18+H19</f>
        <v>11720481.189999999</v>
      </c>
      <c r="I21" s="23">
        <f t="shared" ref="I21" si="9">I7+I8+I9+I10+I11+I12+I20+I13+I14+I15+I16+I17+I18+I19</f>
        <v>2055846.59</v>
      </c>
      <c r="J21" s="23">
        <f>K21+L21</f>
        <v>697160.22000000009</v>
      </c>
      <c r="K21" s="23">
        <f>SUM(K7:K20)</f>
        <v>646905.81000000006</v>
      </c>
      <c r="L21" s="23">
        <f>SUM(L7:L20)</f>
        <v>50254.41</v>
      </c>
      <c r="M21" s="9">
        <f>M18+M19</f>
        <v>12460</v>
      </c>
      <c r="N21" s="9">
        <f t="shared" ref="N21:O21" si="10">N18+N19</f>
        <v>0</v>
      </c>
      <c r="O21" s="9">
        <f t="shared" si="10"/>
        <v>12460</v>
      </c>
    </row>
    <row r="22" spans="1:1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5" x14ac:dyDescent="0.25">
      <c r="B25" s="19"/>
      <c r="C25" s="18"/>
      <c r="D25" s="18"/>
      <c r="E25" s="4"/>
      <c r="F25" s="4"/>
      <c r="G25" s="18"/>
      <c r="H25" s="4"/>
      <c r="I25" s="4"/>
      <c r="J25" s="4"/>
      <c r="K25" s="4"/>
      <c r="L25" s="4"/>
      <c r="M25" s="4"/>
    </row>
    <row r="27" spans="1:15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</sheetData>
  <mergeCells count="8">
    <mergeCell ref="A2:M2"/>
    <mergeCell ref="J5:L5"/>
    <mergeCell ref="A5:A6"/>
    <mergeCell ref="C5:E5"/>
    <mergeCell ref="G5:I5"/>
    <mergeCell ref="B5:B6"/>
    <mergeCell ref="F5:F6"/>
    <mergeCell ref="M5:O5"/>
  </mergeCells>
  <pageMargins left="0" right="0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2021-01-18T05:47:25Z</cp:lastPrinted>
  <dcterms:created xsi:type="dcterms:W3CDTF">2019-11-13T05:18:10Z</dcterms:created>
  <dcterms:modified xsi:type="dcterms:W3CDTF">2021-01-18T06:05:47Z</dcterms:modified>
</cp:coreProperties>
</file>